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1_QV Infos für Schulen\Notenrechner\BiVo2023 Notenrechner und Zusammensetzung\"/>
    </mc:Choice>
  </mc:AlternateContent>
  <xr:revisionPtr revIDLastSave="0" documentId="13_ncr:1_{7F16520B-83C5-4449-875C-235B1570D510}" xr6:coauthVersionLast="47" xr6:coauthVersionMax="47" xr10:uidLastSave="{00000000-0000-0000-0000-000000000000}"/>
  <bookViews>
    <workbookView xWindow="28680" yWindow="-120" windowWidth="29040" windowHeight="17025" xr2:uid="{15E56405-D87E-4B77-8C68-FB6D81723F87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<sst xmlns="http://schemas.openxmlformats.org/spreadsheetml/2006/main" count="61" uniqueCount="48">
  <si>
    <t>Notes d'expérience (Pondération PQ 40%)</t>
  </si>
  <si>
    <t>Cours interentreprises
DCO A - DCO E</t>
  </si>
  <si>
    <t>Contrôle de compétence de l'entreprise 1</t>
  </si>
  <si>
    <t>Contrôle de compétence de l'entreprise 2</t>
  </si>
  <si>
    <t>Contrôle de compétence de l'entreprise 3</t>
  </si>
  <si>
    <t>Contrôle de compétence de l'entreprise 4</t>
  </si>
  <si>
    <t>Contrôle de compétence de l'entreprise 5</t>
  </si>
  <si>
    <t>Contrôle de compétence de l'entreprise 6</t>
  </si>
  <si>
    <t>Note semestrielle 1 (DCO A - DCO E + DC)</t>
  </si>
  <si>
    <t>Note semestrielle 2 (DCO A - DCO E + DC)</t>
  </si>
  <si>
    <t>Note semestrielle 3 (DCO A - DCO E + DC)</t>
  </si>
  <si>
    <t>Note semestrielle 4 (DCO A - DCO E + DC)</t>
  </si>
  <si>
    <t>Note semestrielle 6 (DCO B + DCO C + option)</t>
  </si>
  <si>
    <t>Note semestrielle 5 (DCO A - DCO C + option)</t>
  </si>
  <si>
    <t>Pondération</t>
  </si>
  <si>
    <t>DCO A</t>
  </si>
  <si>
    <t>DCO B</t>
  </si>
  <si>
    <t>DCO C</t>
  </si>
  <si>
    <t>DCO D</t>
  </si>
  <si>
    <t>DCO E</t>
  </si>
  <si>
    <t>a. la note du domaine de qualification «travail pratique» est supérieure ou égale à 4;</t>
  </si>
  <si>
    <t>b. la note du domaine de qualification «connaissances professionnelles et culture générale» est supérieure ou égale à 4;</t>
  </si>
  <si>
    <t>c. la note globale est supérieure ou égale à 4.</t>
  </si>
  <si>
    <t>30 min oral</t>
  </si>
  <si>
    <t>75 min écrit</t>
  </si>
  <si>
    <t>Présentation et utilisation active</t>
  </si>
  <si>
    <t>Étude de cas avec tâches partielles</t>
  </si>
  <si>
    <t>Simulations pratiques (+ une langue étrangère)</t>
  </si>
  <si>
    <t>Jeu de rôle et utilisation active (+ une langue étrangère)</t>
  </si>
  <si>
    <t>20% - note entère ou demi-note</t>
  </si>
  <si>
    <t>Domaine de compétences opérationelles</t>
  </si>
  <si>
    <t>Nature de l'examen</t>
  </si>
  <si>
    <r>
      <t>Travail pratique (Pondération PQ 30% - note éliminatoire -</t>
    </r>
    <r>
      <rPr>
        <sz val="11"/>
        <color theme="1"/>
        <rFont val="Arial"/>
        <family val="2"/>
      </rPr>
      <t xml:space="preserve"> note entière ou demi-note)</t>
    </r>
  </si>
  <si>
    <r>
      <t xml:space="preserve">Examens scolaires finaux sur les connaissances professionnelles et la culture générale (Pondération PQ 30% - note éliminatoire - </t>
    </r>
    <r>
      <rPr>
        <sz val="11"/>
        <color theme="1"/>
        <rFont val="Arial"/>
        <family val="2"/>
      </rPr>
      <t>note entière ou demi-note)</t>
    </r>
  </si>
  <si>
    <t>La procédure de qualification avec examen final est réussie si les conditions suivantes sont réunies:</t>
  </si>
  <si>
    <r>
      <rPr>
        <b/>
        <sz val="12"/>
        <rFont val="Arial"/>
        <family val="2"/>
      </rPr>
      <t xml:space="preserve">Procédure de qualification avec examen final CFC </t>
    </r>
    <r>
      <rPr>
        <b/>
        <sz val="14"/>
        <rFont val="Arial"/>
        <family val="2"/>
      </rPr>
      <t xml:space="preserve">
</t>
    </r>
    <r>
      <rPr>
        <b/>
        <sz val="9"/>
        <rFont val="Arial"/>
        <family val="2"/>
      </rPr>
      <t>(selon l'ordonance sur la formation professionnelle 2023)</t>
    </r>
  </si>
  <si>
    <t>Formation à la pratique professionnelle
(Entreprise)
DCO A - DCO E</t>
  </si>
  <si>
    <r>
      <t xml:space="preserve">Note
</t>
    </r>
    <r>
      <rPr>
        <sz val="9"/>
        <rFont val="Arial"/>
        <family val="2"/>
      </rPr>
      <t>(arrondies à des notes entières ou à des demi-notes)</t>
    </r>
  </si>
  <si>
    <t>Connaissances professionnelles et culture générale 
(école professionnelle)
DCO A - DCO E
domaine à choix (DC) et option</t>
  </si>
  <si>
    <t>Contrôle de compétence interentreprises 1</t>
  </si>
  <si>
    <t>Contrôle de compétence interentreprises 2</t>
  </si>
  <si>
    <r>
      <t xml:space="preserve">Note d'expérience = Moyenne des 2 compétences interentreprises
</t>
    </r>
    <r>
      <rPr>
        <sz val="9"/>
        <rFont val="Arial"/>
        <family val="2"/>
      </rPr>
      <t>(arrondies à des notes entières u à des demi-notes)</t>
    </r>
  </si>
  <si>
    <r>
      <t xml:space="preserve">Note d'expérience = Moyenne des 6 notes semestrielles
</t>
    </r>
    <r>
      <rPr>
        <sz val="9"/>
        <rFont val="Arial"/>
        <family val="2"/>
      </rPr>
      <t>(arrondies à des notes entières u à des demi-notes)</t>
    </r>
  </si>
  <si>
    <r>
      <t xml:space="preserve">Note d'expérience = Moyenne des 6 compétences de l'entreprise
</t>
    </r>
    <r>
      <rPr>
        <sz val="9"/>
        <rFont val="Arial"/>
        <family val="2"/>
      </rPr>
      <t>(arrondies à des notes entières u à des demi-notes)</t>
    </r>
  </si>
  <si>
    <r>
      <t xml:space="preserve">Résultat global (Note  éliminatoire - </t>
    </r>
    <r>
      <rPr>
        <sz val="11"/>
        <color theme="1"/>
        <rFont val="Arial"/>
        <family val="2"/>
      </rPr>
      <t>moyenne arrondie à la première décimale des notes pondérées des trois domaines de qualification)</t>
    </r>
  </si>
  <si>
    <r>
      <t xml:space="preserve">La procédure de qualification peut être répétée </t>
    </r>
    <r>
      <rPr>
        <b/>
        <sz val="9"/>
        <rFont val="Arial"/>
        <family val="2"/>
      </rPr>
      <t>deux fois au maximum.</t>
    </r>
    <r>
      <rPr>
        <sz val="9"/>
        <rFont val="Arial"/>
        <family val="2"/>
      </rPr>
      <t xml:space="preserve"> Les parties réussies ne doivent pas être répétées.</t>
    </r>
  </si>
  <si>
    <r>
      <rPr>
        <b/>
        <sz val="11"/>
        <color theme="1"/>
        <rFont val="Arial"/>
        <family val="2"/>
      </rPr>
      <t xml:space="preserve">Note d'expérience globale </t>
    </r>
    <r>
      <rPr>
        <sz val="11"/>
        <color theme="1"/>
        <rFont val="Arial"/>
        <family val="2"/>
      </rPr>
      <t>(moyenne pondérée de la somme des trois domaines de qualification, arrondie à la première décimale)</t>
    </r>
  </si>
  <si>
    <r>
      <t>Connaissances professionelles et culture générale - note global</t>
    </r>
    <r>
      <rPr>
        <sz val="8"/>
        <color theme="1"/>
        <rFont val="Arial"/>
        <family val="2"/>
      </rPr>
      <t xml:space="preserve"> (moyenne de la somme des cinq domaines de qualification, arrondie à la première décimale)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</si>
</sst>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7" borderId="9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9" borderId="14" xfId="0" applyFont="1" applyFill="1" applyBorder="1" applyAlignment="1" applyProtection="1">
      <alignment horizontal="left" vertical="center"/>
    </xf>
    <xf numFmtId="0" fontId="3" fillId="9" borderId="15" xfId="0" applyFont="1" applyFill="1" applyBorder="1" applyAlignment="1" applyProtection="1">
      <alignment horizontal="left" vertical="center"/>
    </xf>
    <xf numFmtId="0" fontId="3" fillId="11" borderId="7" xfId="0" applyFont="1" applyFill="1" applyBorder="1" applyAlignment="1" applyProtection="1">
      <alignment horizontal="center" vertical="center"/>
    </xf>
    <xf numFmtId="0" fontId="4" fillId="2" borderId="11" xfId="0" applyFont="1" applyFill="1" applyBorder="1" applyProtection="1"/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0" fontId="7" fillId="0" borderId="0" xfId="0" applyFont="1" applyAlignment="1" applyProtection="1">
      <alignment vertical="top"/>
    </xf>
    <xf numFmtId="0" fontId="6" fillId="7" borderId="8" xfId="0" applyFont="1" applyFill="1" applyBorder="1" applyAlignment="1" applyProtection="1">
      <alignment vertical="center"/>
    </xf>
    <xf numFmtId="0" fontId="6" fillId="6" borderId="2" xfId="0" applyFont="1" applyFill="1" applyBorder="1" applyAlignment="1" applyProtection="1">
      <alignment vertical="center"/>
    </xf>
    <xf numFmtId="0" fontId="8" fillId="6" borderId="18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4" fillId="3" borderId="8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8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Protection="1"/>
    <xf numFmtId="0" fontId="5" fillId="0" borderId="0" xfId="0" applyFont="1" applyProtection="1"/>
    <xf numFmtId="0" fontId="5" fillId="3" borderId="11" xfId="0" applyFont="1" applyFill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9" fontId="4" fillId="8" borderId="17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Protection="1"/>
    <xf numFmtId="9" fontId="4" fillId="3" borderId="17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/>
    <xf numFmtId="9" fontId="4" fillId="4" borderId="1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Protection="1"/>
    <xf numFmtId="0" fontId="5" fillId="2" borderId="5" xfId="0" applyFont="1" applyFill="1" applyBorder="1" applyAlignment="1" applyProtection="1">
      <alignment vertical="center"/>
    </xf>
    <xf numFmtId="9" fontId="5" fillId="2" borderId="5" xfId="0" applyNumberFormat="1" applyFont="1" applyFill="1" applyBorder="1" applyProtection="1"/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8" fillId="7" borderId="14" xfId="0" applyFont="1" applyFill="1" applyBorder="1" applyAlignment="1" applyProtection="1">
      <alignment vertical="center"/>
    </xf>
    <xf numFmtId="0" fontId="8" fillId="7" borderId="15" xfId="0" applyFont="1" applyFill="1" applyBorder="1" applyAlignment="1" applyProtection="1">
      <alignment horizontal="center" vertical="center"/>
    </xf>
    <xf numFmtId="0" fontId="8" fillId="7" borderId="15" xfId="0" applyFont="1" applyFill="1" applyBorder="1" applyAlignment="1" applyProtection="1">
      <alignment vertical="center"/>
    </xf>
    <xf numFmtId="0" fontId="6" fillId="10" borderId="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5" borderId="19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9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2" fillId="8" borderId="8" xfId="0" applyFont="1" applyFill="1" applyBorder="1" applyAlignment="1" applyProtection="1">
      <alignment vertical="center" wrapText="1"/>
    </xf>
    <xf numFmtId="0" fontId="12" fillId="8" borderId="1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Protection="1"/>
    <xf numFmtId="0" fontId="12" fillId="3" borderId="4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8" borderId="4" xfId="0" applyFont="1" applyFill="1" applyBorder="1" applyAlignment="1" applyProtection="1">
      <alignment vertical="center" wrapText="1"/>
    </xf>
    <xf numFmtId="0" fontId="12" fillId="8" borderId="14" xfId="0" applyFont="1" applyFill="1" applyBorder="1" applyProtection="1"/>
    <xf numFmtId="0" fontId="13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6" fillId="9" borderId="2" xfId="0" applyFont="1" applyFill="1" applyBorder="1" applyAlignment="1" applyProtection="1">
      <alignment horizontal="left" vertical="center" wrapText="1"/>
    </xf>
    <xf numFmtId="0" fontId="6" fillId="9" borderId="18" xfId="0" applyFont="1" applyFill="1" applyBorder="1" applyAlignment="1" applyProtection="1">
      <alignment horizontal="left" vertical="center" wrapText="1"/>
    </xf>
    <xf numFmtId="0" fontId="6" fillId="9" borderId="16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1250950</xdr:colOff>
      <xdr:row>0</xdr:row>
      <xdr:rowOff>82550</xdr:rowOff>
    </xdr:from>
    <xdr:ext cx="2152650" cy="42545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F865D5E-1F3B-4172-9047-83F429ADC174}"/>
            </a:ext>
          </a:extLst>
        </xdr:cNvPr>
        <xdr:cNvSpPr txBox="1"/>
      </xdr:nvSpPr>
      <xdr:spPr>
        <a:xfrm>
          <a:off x="7804150" y="82550"/>
          <a:ext cx="2152650" cy="425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4</xdr:col>
      <xdr:colOff>336550</xdr:colOff>
      <xdr:row>0</xdr:row>
      <xdr:rowOff>63501</xdr:rowOff>
    </xdr:from>
    <xdr:to>
      <xdr:col>5</xdr:col>
      <xdr:colOff>838200</xdr:colOff>
      <xdr:row>1</xdr:row>
      <xdr:rowOff>129567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BD83ECF-6578-4E35-A323-32E530854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0" y="63501"/>
          <a:ext cx="3067050" cy="501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sheetPr>
    <pageSetUpPr fitToPage="1"/>
  </sheetPr>
  <dimension ref="A1:G31"/>
  <sheetViews>
    <sheetView tabSelected="1" zoomScaleNormal="100" workbookViewId="0">
      <selection activeCell="F19" sqref="F19"/>
    </sheetView>
  </sheetViews>
  <sheetFormatPr baseColWidth="10" defaultColWidth="10.85546875" defaultRowHeight="12.75" x14ac:dyDescent="0.2"/>
  <cols>
    <col min="1" max="1" width="34.85546875" style="9" customWidth="1"/>
    <col min="2" max="2" width="14.140625" style="10" customWidth="1"/>
    <col min="3" max="3" width="36.7109375" style="9" customWidth="1"/>
    <col min="4" max="4" width="12.42578125" style="10" customWidth="1"/>
    <col min="5" max="5" width="38.42578125" style="9" customWidth="1"/>
    <col min="6" max="6" width="14.140625" style="10" customWidth="1"/>
    <col min="7" max="7" width="1.42578125" style="9" customWidth="1"/>
    <col min="8" max="16384" width="10.85546875" style="9"/>
  </cols>
  <sheetData>
    <row r="1" spans="1:6" s="2" customFormat="1" ht="33.75" customHeight="1" x14ac:dyDescent="0.2">
      <c r="A1" s="79" t="s">
        <v>35</v>
      </c>
      <c r="B1" s="79"/>
      <c r="C1" s="79"/>
      <c r="D1" s="1"/>
      <c r="F1" s="1"/>
    </row>
    <row r="2" spans="1:6" s="4" customFormat="1" ht="13.5" customHeight="1" x14ac:dyDescent="0.2">
      <c r="A2" s="19"/>
      <c r="B2" s="3"/>
      <c r="D2" s="3"/>
      <c r="F2" s="3"/>
    </row>
    <row r="3" spans="1:6" s="8" customFormat="1" ht="23.1" customHeight="1" x14ac:dyDescent="0.2">
      <c r="A3" s="20" t="s">
        <v>0</v>
      </c>
      <c r="B3" s="5"/>
      <c r="C3" s="6"/>
      <c r="D3" s="5"/>
      <c r="E3" s="6"/>
      <c r="F3" s="7"/>
    </row>
    <row r="4" spans="1:6" s="27" customFormat="1" ht="72" x14ac:dyDescent="0.2">
      <c r="A4" s="68" t="s">
        <v>36</v>
      </c>
      <c r="B4" s="69" t="s">
        <v>37</v>
      </c>
      <c r="C4" s="26" t="s">
        <v>1</v>
      </c>
      <c r="D4" s="70" t="s">
        <v>37</v>
      </c>
      <c r="E4" s="71" t="s">
        <v>38</v>
      </c>
      <c r="F4" s="72" t="s">
        <v>37</v>
      </c>
    </row>
    <row r="5" spans="1:6" s="31" customFormat="1" ht="12" x14ac:dyDescent="0.2">
      <c r="A5" s="28" t="s">
        <v>2</v>
      </c>
      <c r="B5" s="29"/>
      <c r="C5" s="73" t="s">
        <v>39</v>
      </c>
      <c r="D5" s="29"/>
      <c r="E5" s="30" t="s">
        <v>8</v>
      </c>
      <c r="F5" s="29"/>
    </row>
    <row r="6" spans="1:6" s="31" customFormat="1" ht="12" x14ac:dyDescent="0.2">
      <c r="A6" s="28" t="s">
        <v>3</v>
      </c>
      <c r="B6" s="29"/>
      <c r="C6" s="73" t="s">
        <v>40</v>
      </c>
      <c r="D6" s="29"/>
      <c r="E6" s="30" t="s">
        <v>9</v>
      </c>
      <c r="F6" s="29"/>
    </row>
    <row r="7" spans="1:6" s="31" customFormat="1" ht="12" x14ac:dyDescent="0.2">
      <c r="A7" s="28" t="s">
        <v>4</v>
      </c>
      <c r="B7" s="29"/>
      <c r="C7" s="32"/>
      <c r="D7" s="33"/>
      <c r="E7" s="30" t="s">
        <v>10</v>
      </c>
      <c r="F7" s="29"/>
    </row>
    <row r="8" spans="1:6" s="31" customFormat="1" ht="12" x14ac:dyDescent="0.2">
      <c r="A8" s="28" t="s">
        <v>5</v>
      </c>
      <c r="B8" s="29"/>
      <c r="C8" s="32"/>
      <c r="D8" s="33"/>
      <c r="E8" s="30" t="s">
        <v>11</v>
      </c>
      <c r="F8" s="29"/>
    </row>
    <row r="9" spans="1:6" s="31" customFormat="1" ht="12" x14ac:dyDescent="0.2">
      <c r="A9" s="28" t="s">
        <v>6</v>
      </c>
      <c r="B9" s="29"/>
      <c r="C9" s="32"/>
      <c r="D9" s="33"/>
      <c r="E9" s="30" t="s">
        <v>13</v>
      </c>
      <c r="F9" s="29"/>
    </row>
    <row r="10" spans="1:6" s="31" customFormat="1" ht="12" x14ac:dyDescent="0.2">
      <c r="A10" s="28" t="s">
        <v>7</v>
      </c>
      <c r="B10" s="34"/>
      <c r="C10" s="32"/>
      <c r="D10" s="35"/>
      <c r="E10" s="30" t="s">
        <v>12</v>
      </c>
      <c r="F10" s="34"/>
    </row>
    <row r="11" spans="1:6" s="39" customFormat="1" ht="48" x14ac:dyDescent="0.2">
      <c r="A11" s="76" t="s">
        <v>43</v>
      </c>
      <c r="B11" s="36" t="e">
        <f>ROUND(AVERAGE(B5,B6,B7,B8,B9,B10)*2,0)/2</f>
        <v>#DIV/0!</v>
      </c>
      <c r="C11" s="74" t="s">
        <v>41</v>
      </c>
      <c r="D11" s="37" t="e">
        <f>ROUND(AVERAGE(D5,D6)*2,0)/2</f>
        <v>#DIV/0!</v>
      </c>
      <c r="E11" s="75" t="s">
        <v>42</v>
      </c>
      <c r="F11" s="38" t="e">
        <f>ROUND(AVERAGE(F5,F6,F7,F8,F9,F10)*2,0)/2</f>
        <v>#DIV/0!</v>
      </c>
    </row>
    <row r="12" spans="1:6" s="27" customFormat="1" thickBot="1" x14ac:dyDescent="0.25">
      <c r="A12" s="77" t="s">
        <v>14</v>
      </c>
      <c r="B12" s="40">
        <v>0.25</v>
      </c>
      <c r="C12" s="41" t="s">
        <v>14</v>
      </c>
      <c r="D12" s="42">
        <v>0.25</v>
      </c>
      <c r="E12" s="43" t="s">
        <v>14</v>
      </c>
      <c r="F12" s="44">
        <v>0.5</v>
      </c>
    </row>
    <row r="13" spans="1:6" s="25" customFormat="1" ht="23.1" customHeight="1" thickBot="1" x14ac:dyDescent="0.25">
      <c r="A13" s="52" t="s">
        <v>46</v>
      </c>
      <c r="B13" s="53"/>
      <c r="C13" s="54"/>
      <c r="D13" s="53"/>
      <c r="E13" s="54"/>
      <c r="F13" s="55" t="e">
        <f>ROUND(AVERAGE(B11,D11,F11,F11),1)</f>
        <v>#DIV/0!</v>
      </c>
    </row>
    <row r="14" spans="1:6" ht="9.9499999999999993" customHeight="1" thickBot="1" x14ac:dyDescent="0.25">
      <c r="F14" s="11"/>
    </row>
    <row r="15" spans="1:6" s="25" customFormat="1" ht="23.1" customHeight="1" thickBot="1" x14ac:dyDescent="0.25">
      <c r="A15" s="21" t="s">
        <v>32</v>
      </c>
      <c r="B15" s="22"/>
      <c r="C15" s="23"/>
      <c r="D15" s="22"/>
      <c r="E15" s="23"/>
      <c r="F15" s="24"/>
    </row>
    <row r="16" spans="1:6" ht="9.9499999999999993" customHeight="1" x14ac:dyDescent="0.2"/>
    <row r="17" spans="1:7" s="56" customFormat="1" ht="23.1" customHeight="1" x14ac:dyDescent="0.2">
      <c r="A17" s="82" t="s">
        <v>33</v>
      </c>
      <c r="B17" s="83"/>
      <c r="C17" s="83"/>
      <c r="D17" s="83"/>
      <c r="E17" s="83"/>
      <c r="F17" s="84"/>
    </row>
    <row r="18" spans="1:7" s="27" customFormat="1" ht="12" x14ac:dyDescent="0.2">
      <c r="A18" s="16" t="s">
        <v>30</v>
      </c>
      <c r="B18" s="17" t="s">
        <v>31</v>
      </c>
      <c r="C18" s="18"/>
      <c r="D18" s="45"/>
      <c r="E18" s="18" t="s">
        <v>14</v>
      </c>
      <c r="F18" s="46"/>
    </row>
    <row r="19" spans="1:7" s="31" customFormat="1" ht="12" x14ac:dyDescent="0.2">
      <c r="A19" s="47" t="s">
        <v>15</v>
      </c>
      <c r="B19" s="48" t="s">
        <v>23</v>
      </c>
      <c r="C19" s="81" t="s">
        <v>25</v>
      </c>
      <c r="D19" s="81"/>
      <c r="E19" s="49" t="s">
        <v>29</v>
      </c>
      <c r="F19" s="50"/>
    </row>
    <row r="20" spans="1:7" s="31" customFormat="1" ht="12" x14ac:dyDescent="0.2">
      <c r="A20" s="47" t="s">
        <v>16</v>
      </c>
      <c r="B20" s="48" t="s">
        <v>24</v>
      </c>
      <c r="C20" s="81" t="s">
        <v>26</v>
      </c>
      <c r="D20" s="81"/>
      <c r="E20" s="49" t="s">
        <v>29</v>
      </c>
      <c r="F20" s="50"/>
    </row>
    <row r="21" spans="1:7" s="31" customFormat="1" ht="12" x14ac:dyDescent="0.2">
      <c r="A21" s="47" t="s">
        <v>17</v>
      </c>
      <c r="B21" s="48" t="s">
        <v>24</v>
      </c>
      <c r="C21" s="81" t="s">
        <v>27</v>
      </c>
      <c r="D21" s="81"/>
      <c r="E21" s="49" t="s">
        <v>29</v>
      </c>
      <c r="F21" s="50"/>
    </row>
    <row r="22" spans="1:7" s="31" customFormat="1" ht="12" x14ac:dyDescent="0.2">
      <c r="A22" s="47" t="s">
        <v>18</v>
      </c>
      <c r="B22" s="48" t="s">
        <v>23</v>
      </c>
      <c r="C22" s="81" t="s">
        <v>28</v>
      </c>
      <c r="D22" s="81"/>
      <c r="E22" s="49" t="s">
        <v>29</v>
      </c>
      <c r="F22" s="50"/>
    </row>
    <row r="23" spans="1:7" s="31" customFormat="1" thickBot="1" x14ac:dyDescent="0.25">
      <c r="A23" s="47" t="s">
        <v>19</v>
      </c>
      <c r="B23" s="48" t="s">
        <v>24</v>
      </c>
      <c r="C23" s="81" t="s">
        <v>26</v>
      </c>
      <c r="D23" s="81"/>
      <c r="E23" s="49" t="s">
        <v>29</v>
      </c>
      <c r="F23" s="51"/>
    </row>
    <row r="24" spans="1:7" s="12" customFormat="1" ht="23.1" customHeight="1" thickBot="1" x14ac:dyDescent="0.25">
      <c r="A24" s="13" t="s">
        <v>47</v>
      </c>
      <c r="B24" s="14"/>
      <c r="C24" s="14"/>
      <c r="D24" s="14"/>
      <c r="E24" s="14"/>
      <c r="F24" s="15" t="e">
        <f>ROUND(AVERAGE(F19,F20,F21,F22,F23),1)</f>
        <v>#DIV/0!</v>
      </c>
    </row>
    <row r="25" spans="1:7" ht="9.9499999999999993" customHeight="1" thickBot="1" x14ac:dyDescent="0.25"/>
    <row r="26" spans="1:7" s="61" customFormat="1" ht="23.1" customHeight="1" thickBot="1" x14ac:dyDescent="0.25">
      <c r="A26" s="57" t="s">
        <v>44</v>
      </c>
      <c r="B26" s="58"/>
      <c r="C26" s="59"/>
      <c r="D26" s="58"/>
      <c r="E26" s="59"/>
      <c r="F26" s="60" t="e">
        <f>ROUND(AVERAGE(F13*0.4)+(F15*0.3)+(F24*0.3),1)</f>
        <v>#DIV/0!</v>
      </c>
    </row>
    <row r="27" spans="1:7" s="31" customFormat="1" ht="24.95" customHeight="1" thickBot="1" x14ac:dyDescent="0.25">
      <c r="A27" s="62" t="s">
        <v>34</v>
      </c>
      <c r="B27" s="63"/>
      <c r="D27" s="63"/>
      <c r="F27" s="64" t="e">
        <f>IF(AND(F15&gt;=4,F24&gt;=4,F26&gt;=4),"bestanden","nicht bestanden")</f>
        <v>#DIV/0!</v>
      </c>
      <c r="G27" s="65"/>
    </row>
    <row r="28" spans="1:7" s="31" customFormat="1" ht="12" x14ac:dyDescent="0.2">
      <c r="A28" s="62" t="s">
        <v>20</v>
      </c>
      <c r="B28" s="63"/>
      <c r="D28" s="66"/>
      <c r="F28" s="67"/>
    </row>
    <row r="29" spans="1:7" s="31" customFormat="1" ht="12" x14ac:dyDescent="0.2">
      <c r="A29" s="62" t="s">
        <v>21</v>
      </c>
      <c r="B29" s="63"/>
      <c r="D29" s="66"/>
      <c r="F29" s="63"/>
    </row>
    <row r="30" spans="1:7" s="31" customFormat="1" ht="12" x14ac:dyDescent="0.2">
      <c r="A30" s="80" t="s">
        <v>22</v>
      </c>
      <c r="B30" s="80"/>
      <c r="F30" s="63"/>
    </row>
    <row r="31" spans="1:7" s="31" customFormat="1" ht="12" x14ac:dyDescent="0.2">
      <c r="A31" s="78" t="s">
        <v>45</v>
      </c>
      <c r="B31" s="63"/>
      <c r="D31" s="63"/>
      <c r="F31" s="63"/>
    </row>
  </sheetData>
  <sheetProtection sheet="1" selectLockedCells="1"/>
  <mergeCells count="8">
    <mergeCell ref="A1:C1"/>
    <mergeCell ref="A30:B30"/>
    <mergeCell ref="C19:D19"/>
    <mergeCell ref="C20:D20"/>
    <mergeCell ref="C21:D21"/>
    <mergeCell ref="C22:D22"/>
    <mergeCell ref="C23:D23"/>
    <mergeCell ref="A17:F17"/>
  </mergeCells>
  <pageMargins left="0" right="0" top="0.39370078740157483" bottom="0.19685039370078741" header="0.31496062992125984" footer="0.31496062992125984"/>
  <pageSetup paperSize="9" scale="9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Ghirardi Marisa</cp:lastModifiedBy>
  <cp:lastPrinted>2022-12-12T09:57:16Z</cp:lastPrinted>
  <dcterms:created xsi:type="dcterms:W3CDTF">2021-12-10T09:25:55Z</dcterms:created>
  <dcterms:modified xsi:type="dcterms:W3CDTF">2022-12-12T09:58:39Z</dcterms:modified>
</cp:coreProperties>
</file>